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21\Для размещения на сайте ВЭ\"/>
    </mc:Choice>
  </mc:AlternateContent>
  <bookViews>
    <workbookView xWindow="0" yWindow="0" windowWidth="25200" windowHeight="12585"/>
  </bookViews>
  <sheets>
    <sheet name="Форма 1" sheetId="1" r:id="rId1"/>
  </sheets>
  <externalReferences>
    <externalReference r:id="rId2"/>
    <externalReference r:id="rId3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<sst xmlns="http://schemas.openxmlformats.org/spreadsheetml/2006/main" count="46" uniqueCount="33">
  <si>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</si>
  <si>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</si>
  <si>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</si>
  <si>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</si>
  <si>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</si>
  <si>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</si>
  <si>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</si>
  <si>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</si>
  <si>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</si>
  <si>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</si>
  <si>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</si>
  <si>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</si>
  <si>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</si>
  <si>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</si>
  <si>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</si>
  <si>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</si>
  <si>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</si>
  <si>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</si>
  <si>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</si>
  <si>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</si>
  <si>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</si>
  <si>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</si>
  <si>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</si>
  <si>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</si>
  <si>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</si>
  <si>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</si>
  <si>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</si>
  <si>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</si>
  <si>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</si>
  <si>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</si>
  <si>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</si>
  <si>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</si>
  <si>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"Россети Юг"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</si>
</sst>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1" applyFont="1" applyAlignment="1"/>
    <xf numFmtId="0" fontId="14" fillId="0" borderId="0" xfId="1" applyFont="1"/>
    <xf numFmtId="0" fontId="5" fillId="0" borderId="0" xfId="0" applyFont="1" applyAlignment="1"/>
    <xf numFmtId="165" fontId="10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/>
    </xf>
    <xf numFmtId="165" fontId="10" fillId="0" borderId="10" xfId="0" applyNumberFormat="1" applyFont="1" applyFill="1" applyBorder="1" applyAlignment="1" applyProtection="1">
      <alignment vertical="center" wrapText="1"/>
      <protection locked="0"/>
    </xf>
    <xf numFmtId="165" fontId="10" fillId="0" borderId="9" xfId="0" applyNumberFormat="1" applyFont="1" applyFill="1" applyBorder="1" applyAlignment="1" applyProtection="1">
      <alignment vertical="center" wrapText="1"/>
      <protection locked="0"/>
    </xf>
    <xf numFmtId="165" fontId="10" fillId="0" borderId="13" xfId="0" applyNumberFormat="1" applyFont="1" applyFill="1" applyBorder="1" applyAlignment="1" applyProtection="1">
      <alignment vertical="center" wrapText="1"/>
      <protection locked="0"/>
    </xf>
    <xf numFmtId="165" fontId="10" fillId="0" borderId="7" xfId="0" applyNumberFormat="1" applyFont="1" applyFill="1" applyBorder="1" applyAlignment="1" applyProtection="1">
      <alignment vertical="center" wrapText="1"/>
    </xf>
    <xf numFmtId="165" fontId="10" fillId="0" borderId="12" xfId="0" applyNumberFormat="1" applyFont="1" applyFill="1" applyBorder="1" applyAlignment="1" applyProtection="1">
      <alignment vertical="center" wrapText="1"/>
      <protection locked="0"/>
    </xf>
    <xf numFmtId="165" fontId="10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vertical="center" wrapText="1"/>
      <protection locked="0"/>
    </xf>
    <xf numFmtId="2" fontId="10" fillId="0" borderId="12" xfId="0" applyNumberFormat="1" applyFont="1" applyFill="1" applyBorder="1" applyAlignment="1" applyProtection="1">
      <alignment vertical="center" wrapText="1"/>
    </xf>
    <xf numFmtId="4" fontId="12" fillId="0" borderId="12" xfId="0" applyNumberFormat="1" applyFont="1" applyBorder="1" applyAlignment="1">
      <alignment vertical="center"/>
    </xf>
    <xf numFmtId="0" fontId="5" fillId="0" borderId="0" xfId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&#1085;&#1080;&#1095;&#1077;&#1089;&#1082;&#1080;&#1077;%20&#1089;&#1083;&#1091;&#1078;&#1073;&#1099;/&#1054;&#1054;&#1059;&#1087;&#1086;&#1058;&#1069;/&#1043;&#1086;&#1076;&#1086;&#1074;&#1086;&#1081;%20&#1086;&#1090;&#1095;&#1077;&#1090;%20&#1079;&#1072;%202020%20&#1075;&#1086;&#1076;/&#1055;&#1088;&#1086;&#1080;&#1079;&#1074;&#1086;&#1076;&#1089;&#1090;&#1074;&#1077;&#1085;&#1085;&#1099;&#1081;/&#1052;&#1080;&#1085;&#1101;&#1085;&#1077;&#1088;&#1075;&#1086;/&#1052;&#1072;&#1082;&#1077;&#1090;_10432%202020_&#1086;&#1090;%2018.02.2021_&#1082;&#1086;&#1088;&#1088;.&#1043;&#1055;&#1069;_&#1087;.1.3_ISC_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12">
          <cell r="F3712">
            <v>8387993.4129999997</v>
          </cell>
          <cell r="J3712">
            <v>234034.24</v>
          </cell>
          <cell r="K3712">
            <v>8048039.5899999999</v>
          </cell>
          <cell r="L3712">
            <v>722251.85499999998</v>
          </cell>
          <cell r="M3712">
            <v>6547272.9390000002</v>
          </cell>
          <cell r="N3712">
            <v>1337996.0260000001</v>
          </cell>
        </row>
        <row r="3713">
          <cell r="F3713">
            <v>7800147.1500000004</v>
          </cell>
          <cell r="K3713">
            <v>1494162.0549999999</v>
          </cell>
          <cell r="L3713">
            <v>97801.441999999995</v>
          </cell>
          <cell r="M3713">
            <v>5046756.6670000004</v>
          </cell>
          <cell r="N3713">
            <v>1161426.986</v>
          </cell>
        </row>
        <row r="3725">
          <cell r="F3725">
            <v>587846.26300000004</v>
          </cell>
          <cell r="J3725">
            <v>4180.1620000000003</v>
          </cell>
          <cell r="K3725">
            <v>211467.745</v>
          </cell>
          <cell r="L3725">
            <v>26252.639999999999</v>
          </cell>
          <cell r="M3725">
            <v>169376.67600000001</v>
          </cell>
          <cell r="N3725">
            <v>176569.04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K11" sqref="K11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3" t="s">
        <v>3</v>
      </c>
      <c r="B5" s="38" t="s">
        <v>4</v>
      </c>
      <c r="C5" s="33" t="s">
        <v>5</v>
      </c>
      <c r="D5" s="38" t="s">
        <v>6</v>
      </c>
      <c r="E5" s="38"/>
      <c r="F5" s="38"/>
      <c r="G5" s="38"/>
      <c r="H5" s="41"/>
    </row>
    <row r="6" spans="1:10" ht="15.75" x14ac:dyDescent="0.25">
      <c r="A6" s="34"/>
      <c r="B6" s="39"/>
      <c r="C6" s="34"/>
      <c r="D6" s="42" t="s">
        <v>7</v>
      </c>
      <c r="E6" s="44" t="s">
        <v>8</v>
      </c>
      <c r="F6" s="45"/>
      <c r="G6" s="45"/>
      <c r="H6" s="46"/>
    </row>
    <row r="7" spans="1:10" ht="15.75" x14ac:dyDescent="0.25">
      <c r="A7" s="35"/>
      <c r="B7" s="40"/>
      <c r="C7" s="35"/>
      <c r="D7" s="43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25">
        <f>[2]Sheet1!$F$3712/1000</f>
        <v>8387.9934130000001</v>
      </c>
      <c r="E8" s="23">
        <f>([2]Sheet1!$J$3712+[2]Sheet1!$K$3712)/1000</f>
        <v>8282.0738299999994</v>
      </c>
      <c r="F8" s="22">
        <f>[2]Sheet1!$L$3712/1000</f>
        <v>722.25185499999998</v>
      </c>
      <c r="G8" s="23">
        <f>[2]Sheet1!$M$3712/1000</f>
        <v>6547.2729390000004</v>
      </c>
      <c r="H8" s="24">
        <f>[2]Sheet1!$N$3712/1000</f>
        <v>1337.996026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5">
        <f>[2]Sheet1!$F$3713/1000</f>
        <v>7800.1471500000007</v>
      </c>
      <c r="E9" s="26">
        <f>[2]Sheet1!$K$3713/1000</f>
        <v>1494.162055</v>
      </c>
      <c r="F9" s="27">
        <f>[2]Sheet1!$L$3713/1000</f>
        <v>97.801441999999994</v>
      </c>
      <c r="G9" s="26">
        <f>[2]Sheet1!$M$3713/1000</f>
        <v>5046.7566670000006</v>
      </c>
      <c r="H9" s="28">
        <f>[2]Sheet1!$N$3713/1000</f>
        <v>1161.4269859999999</v>
      </c>
    </row>
    <row r="10" spans="1:10" ht="15.75" x14ac:dyDescent="0.25">
      <c r="A10" s="10" t="s">
        <v>18</v>
      </c>
      <c r="B10" s="11" t="s">
        <v>19</v>
      </c>
      <c r="C10" s="12" t="s">
        <v>15</v>
      </c>
      <c r="D10" s="25">
        <f>[2]Sheet1!$F$3725/1000</f>
        <v>587.84626300000002</v>
      </c>
      <c r="E10" s="26">
        <f>([2]Sheet1!$J$3725+[2]Sheet1!$K$3725)/1000</f>
        <v>215.647907</v>
      </c>
      <c r="F10" s="27">
        <f>[2]Sheet1!$L$3725/1000</f>
        <v>26.25264</v>
      </c>
      <c r="G10" s="26">
        <f>[2]Sheet1!$M$3725/1000</f>
        <v>169.376676</v>
      </c>
      <c r="H10" s="28">
        <f>[2]Sheet1!$N$3725/1000</f>
        <v>176.56904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29">
        <f>D10/D8*100</f>
        <v>7.0081869889041126</v>
      </c>
      <c r="E11" s="29">
        <f t="shared" ref="E11:H11" si="0">E10/E8*100</f>
        <v>2.6037911690531259</v>
      </c>
      <c r="F11" s="29">
        <f t="shared" si="0"/>
        <v>3.6348317859287467</v>
      </c>
      <c r="G11" s="29">
        <f t="shared" si="0"/>
        <v>2.5869805272830093</v>
      </c>
      <c r="H11" s="29">
        <f t="shared" si="0"/>
        <v>13.196529479079336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2" t="s">
        <v>25</v>
      </c>
      <c r="B18" s="32"/>
      <c r="C18" s="32"/>
      <c r="D18" s="32"/>
      <c r="E18" s="32"/>
      <c r="F18" s="32"/>
      <c r="G18" s="32"/>
      <c r="H18" s="32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3" t="s">
        <v>3</v>
      </c>
      <c r="B20" s="36" t="s">
        <v>26</v>
      </c>
      <c r="C20" s="36" t="s">
        <v>27</v>
      </c>
      <c r="D20" s="36"/>
      <c r="E20" s="36"/>
      <c r="F20" s="36"/>
      <c r="G20" s="36"/>
      <c r="H20" s="2"/>
    </row>
    <row r="21" spans="1:9" ht="16.5" x14ac:dyDescent="0.3">
      <c r="A21" s="34"/>
      <c r="B21" s="36"/>
      <c r="C21" s="37" t="s">
        <v>7</v>
      </c>
      <c r="D21" s="37" t="s">
        <v>28</v>
      </c>
      <c r="E21" s="37"/>
      <c r="F21" s="37"/>
      <c r="G21" s="37"/>
      <c r="H21" s="2"/>
    </row>
    <row r="22" spans="1:9" ht="16.5" x14ac:dyDescent="0.3">
      <c r="A22" s="35"/>
      <c r="B22" s="36"/>
      <c r="C22" s="37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16</v>
      </c>
      <c r="B24" s="15" t="s">
        <v>32</v>
      </c>
      <c r="C24" s="30">
        <v>7673.12</v>
      </c>
      <c r="D24" s="30">
        <v>5949.66</v>
      </c>
      <c r="E24" s="30">
        <v>121.63</v>
      </c>
      <c r="F24" s="30">
        <v>720.44</v>
      </c>
      <c r="G24" s="30">
        <v>881.39</v>
      </c>
      <c r="H24" s="2"/>
      <c r="I24" s="21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31" t="s">
        <v>31</v>
      </c>
      <c r="B30" s="31"/>
      <c r="C30" s="31"/>
      <c r="D30" s="31"/>
      <c r="E30" s="31"/>
      <c r="F30" s="31"/>
      <c r="G30" s="31"/>
      <c r="H30" s="31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2016-02-18T12:46:41Z</cp:lastPrinted>
  <dcterms:created xsi:type="dcterms:W3CDTF">2016-02-16T11:39:01Z</dcterms:created>
  <dcterms:modified xsi:type="dcterms:W3CDTF">2021-02-24T12:53:47Z</dcterms:modified>
</cp:coreProperties>
</file>